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0625" yWindow="315" windowWidth="12840" windowHeight="11760"/>
  </bookViews>
  <sheets>
    <sheet name="Conj. de puntajes individuales" sheetId="1" r:id="rId1"/>
    <sheet name="Conj. de múltiples puntajes" sheetId="2" r:id="rId2"/>
    <sheet name="estándares" sheetId="3" r:id="rId3"/>
    <sheet name="Conjunto múltiple" sheetId="4" r:id="rId4"/>
  </sheets>
  <calcPr calcId="124519"/>
</workbook>
</file>

<file path=xl/calcChain.xml><?xml version="1.0" encoding="utf-8"?>
<calcChain xmlns="http://schemas.openxmlformats.org/spreadsheetml/2006/main">
  <c r="C39" i="4"/>
  <c r="C33"/>
  <c r="C38"/>
  <c r="D29" l="1"/>
  <c r="E29"/>
  <c r="F29"/>
  <c r="G29"/>
  <c r="H29"/>
  <c r="I29"/>
  <c r="J29"/>
  <c r="K29"/>
  <c r="L29"/>
  <c r="M29"/>
  <c r="N29"/>
  <c r="O29"/>
  <c r="P29"/>
  <c r="Q29"/>
  <c r="D30"/>
  <c r="E30"/>
  <c r="F30"/>
  <c r="G30"/>
  <c r="H30"/>
  <c r="I30"/>
  <c r="J30"/>
  <c r="K30"/>
  <c r="L30"/>
  <c r="M30"/>
  <c r="N30"/>
  <c r="O30"/>
  <c r="P30"/>
  <c r="Q30"/>
  <c r="D31"/>
  <c r="E31"/>
  <c r="F31"/>
  <c r="G31"/>
  <c r="H31"/>
  <c r="I31"/>
  <c r="J31"/>
  <c r="K31"/>
  <c r="L31"/>
  <c r="M31"/>
  <c r="N31"/>
  <c r="O31"/>
  <c r="P31"/>
  <c r="Q31"/>
  <c r="D33"/>
  <c r="E33"/>
  <c r="F33"/>
  <c r="G33"/>
  <c r="H33"/>
  <c r="I33"/>
  <c r="J33"/>
  <c r="K33"/>
  <c r="L33"/>
  <c r="M33"/>
  <c r="N33"/>
  <c r="O33"/>
  <c r="P33"/>
  <c r="Q33"/>
  <c r="D34"/>
  <c r="E34"/>
  <c r="F34"/>
  <c r="G34"/>
  <c r="H34"/>
  <c r="I34"/>
  <c r="J34"/>
  <c r="K34"/>
  <c r="L34"/>
  <c r="M34"/>
  <c r="N34"/>
  <c r="O34"/>
  <c r="P34"/>
  <c r="Q34"/>
  <c r="D35"/>
  <c r="E35"/>
  <c r="F35"/>
  <c r="G35"/>
  <c r="H35"/>
  <c r="I35"/>
  <c r="J35"/>
  <c r="K35"/>
  <c r="L35"/>
  <c r="M35"/>
  <c r="N35"/>
  <c r="O35"/>
  <c r="P35"/>
  <c r="Q35"/>
  <c r="C35"/>
  <c r="C34"/>
  <c r="C31"/>
  <c r="C30"/>
  <c r="C29"/>
  <c r="C29" i="1" l="1"/>
  <c r="C30"/>
  <c r="D31"/>
  <c r="C31"/>
  <c r="D30"/>
  <c r="D29"/>
</calcChain>
</file>

<file path=xl/sharedStrings.xml><?xml version="1.0" encoding="utf-8"?>
<sst xmlns="http://schemas.openxmlformats.org/spreadsheetml/2006/main" count="171" uniqueCount="83">
  <si>
    <t>IS</t>
  </si>
  <si>
    <t>RS</t>
  </si>
  <si>
    <t>Kupeli et al. (2013; 18 item version)</t>
  </si>
  <si>
    <t>Ítem Nro.</t>
  </si>
  <si>
    <t>Ítem</t>
  </si>
  <si>
    <t xml:space="preserve">Puntaje en bruto </t>
  </si>
  <si>
    <t>Soy capaz de recordarme a mi mismo cosas positivas sobre mí.</t>
  </si>
  <si>
    <t>Me es difícil controlar mi enojo y frustración hacia mí mismo.</t>
  </si>
  <si>
    <t>Me es sencillo perdonarme.</t>
  </si>
  <si>
    <t>Hay una parte de mi que siente que no soy lo suficientemente bueno.</t>
  </si>
  <si>
    <t xml:space="preserve">Me siento abatido por mis propios pensamientos auticríticos. </t>
  </si>
  <si>
    <t>Me gusta ser yo.</t>
  </si>
  <si>
    <t>Me he enojado tanto conmigo mismo, que quiero lastimarme o hacerme daño.</t>
  </si>
  <si>
    <t>Tengo una sensación de desagrado hacia mi mismo.</t>
  </si>
  <si>
    <t>Me siento digno de amor y aceptación.</t>
  </si>
  <si>
    <t>Dejé de interesarme por mí.</t>
  </si>
  <si>
    <t>Me es sencillo gustarme a mi mismo.</t>
  </si>
  <si>
    <t>Recuerdo y me obsesiono con mis  fracasos.</t>
  </si>
  <si>
    <t>Me insulto.</t>
  </si>
  <si>
    <t>Soy amable conmigo mismo y me doy apoyo.</t>
  </si>
  <si>
    <t>No puedo aceptar fracasos y retrocesos sin sentirme inadecuado.</t>
  </si>
  <si>
    <t>Creo que merezco mi auto crítica.</t>
  </si>
  <si>
    <t>Soy capaz de cuidarme a mi mismo.</t>
  </si>
  <si>
    <t xml:space="preserve">Hay una parte de mí que quiere deshacerse de la partes que no me gustan. </t>
  </si>
  <si>
    <t>No me gusta ser yo.</t>
  </si>
  <si>
    <t>Me aliento a mi mismo acerca del futuro.</t>
  </si>
  <si>
    <t xml:space="preserve">Puntaje promedio </t>
  </si>
  <si>
    <t>Puntaje total</t>
  </si>
  <si>
    <t>Subescala de reaseguro del self (Ítems 3, 5, 8, 11, 13, 16, 19, 21)</t>
  </si>
  <si>
    <t>Subescala de inadecuación del self (Ítems 1, 2, 4, 6, 7, 14, 17, 18, 20)</t>
  </si>
  <si>
    <t>Subescala de odio del self (Ítems 9, 10, 12, 15, 22)</t>
  </si>
  <si>
    <t>Subescala de inadecuación del self  (Ítems 1, 2, 4, 6, 7, 14, 17, 18, 20)</t>
  </si>
  <si>
    <t>Puntaje en bruto</t>
  </si>
  <si>
    <t>Participante PIN</t>
  </si>
  <si>
    <t>Ítem 1</t>
  </si>
  <si>
    <t>Ítem 2</t>
  </si>
  <si>
    <t>Ítem 3</t>
  </si>
  <si>
    <t>Ítem 4</t>
  </si>
  <si>
    <t>Ítem 5</t>
  </si>
  <si>
    <t>Ítem 6</t>
  </si>
  <si>
    <t>Ítem 7</t>
  </si>
  <si>
    <t>Ítem 8</t>
  </si>
  <si>
    <t>Ítem 9</t>
  </si>
  <si>
    <t>Ítem 10</t>
  </si>
  <si>
    <t>Ítem 11</t>
  </si>
  <si>
    <t>Ítem 12</t>
  </si>
  <si>
    <t>Ítem 13</t>
  </si>
  <si>
    <t>Ítem 14</t>
  </si>
  <si>
    <t>Ítem 15</t>
  </si>
  <si>
    <t>Ítem 16</t>
  </si>
  <si>
    <t>Ítem 17</t>
  </si>
  <si>
    <t>Ítem 18</t>
  </si>
  <si>
    <t>Ítem 19</t>
  </si>
  <si>
    <t>Ítem 20</t>
  </si>
  <si>
    <t>Ítem 21</t>
  </si>
  <si>
    <t>Ítem 22</t>
  </si>
  <si>
    <t>Mujeres</t>
  </si>
  <si>
    <t>Hombres</t>
  </si>
  <si>
    <t>No me identifico en absoluto</t>
  </si>
  <si>
    <t>Me identifico moderadamente</t>
  </si>
  <si>
    <t>Me identifico bastante</t>
  </si>
  <si>
    <t>Me identifico totalmente</t>
  </si>
  <si>
    <t>Puntaje promedio</t>
  </si>
  <si>
    <t>Gilbert et al (2014) muestra moderada a severamente deprimida</t>
  </si>
  <si>
    <t>Media</t>
  </si>
  <si>
    <t>Hombre</t>
  </si>
  <si>
    <t>Mujer</t>
  </si>
  <si>
    <t>Baiao et al., 2014 - población no clínica (N=887)</t>
  </si>
  <si>
    <t>Baiao et al., 2014 - población clínica (N=155)</t>
  </si>
  <si>
    <t>OS</t>
  </si>
  <si>
    <t>Subescala de Inadecuación del Self  (Ítems 1, 2, 4, 6, 7, 14, 17, 18, 20)</t>
  </si>
  <si>
    <t>Subescala de Reaseguro del Self (Ítems 3, 5, 8, 11, 13, 16, 19, 21)</t>
  </si>
  <si>
    <t>Subescala de Odio del Self (Ítems 9, 10, 12, 15, 22)</t>
  </si>
  <si>
    <t>DS</t>
  </si>
  <si>
    <t>18.3 [DS=6.4]</t>
  </si>
  <si>
    <t>22.2 [DS=6.8]</t>
  </si>
  <si>
    <t>9.0 [DS=4.9]</t>
  </si>
  <si>
    <t>16.3 [DS=6.5]</t>
  </si>
  <si>
    <t>20.6 [DS=7.0]</t>
  </si>
  <si>
    <t>8.5 [DS=4.4]</t>
  </si>
  <si>
    <t>Me identifico  un poco</t>
  </si>
  <si>
    <t>Me descepciono fácilmente de mi mismo.</t>
  </si>
  <si>
    <t>Hay un parte de mi que me menosprecia.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</si>
</sst>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1"/>
      <color rgb="FFFF0000"/>
      <name val="Calibri"/>
      <scheme val="minor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1" fillId="0" borderId="2" xfId="0" applyFont="1" applyBorder="1"/>
    <xf numFmtId="0" fontId="0" fillId="0" borderId="1" xfId="0" applyBorder="1"/>
    <xf numFmtId="0" fontId="2" fillId="0" borderId="0" xfId="0" applyFont="1"/>
    <xf numFmtId="0" fontId="3" fillId="2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0" fillId="0" borderId="12" xfId="0" applyBorder="1"/>
    <xf numFmtId="0" fontId="0" fillId="0" borderId="17" xfId="0" applyBorder="1"/>
    <xf numFmtId="0" fontId="0" fillId="0" borderId="11" xfId="0" applyBorder="1"/>
    <xf numFmtId="0" fontId="5" fillId="0" borderId="18" xfId="0" applyFont="1" applyBorder="1" applyAlignment="1">
      <alignment horizontal="center" wrapText="1"/>
    </xf>
    <xf numFmtId="0" fontId="6" fillId="0" borderId="7" xfId="0" applyFont="1" applyBorder="1"/>
    <xf numFmtId="0" fontId="6" fillId="0" borderId="1" xfId="0" applyFont="1" applyBorder="1"/>
    <xf numFmtId="0" fontId="6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="90" zoomScaleNormal="90" workbookViewId="0">
      <selection activeCell="G18" sqref="G18"/>
    </sheetView>
  </sheetViews>
  <sheetFormatPr baseColWidth="10" defaultColWidth="9.140625" defaultRowHeight="15"/>
  <cols>
    <col min="2" max="2" width="70.42578125" customWidth="1"/>
    <col min="3" max="3" width="17.140625" bestFit="1" customWidth="1"/>
    <col min="4" max="4" width="12.42578125" bestFit="1" customWidth="1"/>
    <col min="5" max="5" width="14.5703125" customWidth="1"/>
    <col min="6" max="6" width="16.28515625" customWidth="1"/>
    <col min="7" max="7" width="14.85546875" customWidth="1"/>
    <col min="8" max="8" width="14" customWidth="1"/>
    <col min="9" max="9" width="13.140625" customWidth="1"/>
  </cols>
  <sheetData>
    <row r="1" spans="1:3" ht="15.75" thickBot="1">
      <c r="A1" s="26" t="s">
        <v>3</v>
      </c>
      <c r="B1" s="26" t="s">
        <v>4</v>
      </c>
      <c r="C1" s="27" t="s">
        <v>32</v>
      </c>
    </row>
    <row r="2" spans="1:3">
      <c r="A2" s="9">
        <v>1</v>
      </c>
      <c r="B2" s="10" t="s">
        <v>81</v>
      </c>
      <c r="C2" s="10">
        <v>3</v>
      </c>
    </row>
    <row r="3" spans="1:3">
      <c r="A3" s="5">
        <v>2</v>
      </c>
      <c r="B3" s="8" t="s">
        <v>82</v>
      </c>
      <c r="C3" s="8">
        <v>3</v>
      </c>
    </row>
    <row r="4" spans="1:3">
      <c r="A4" s="5">
        <v>3</v>
      </c>
      <c r="B4" s="8" t="s">
        <v>6</v>
      </c>
      <c r="C4" s="8">
        <v>0</v>
      </c>
    </row>
    <row r="5" spans="1:3">
      <c r="A5" s="5">
        <v>4</v>
      </c>
      <c r="B5" s="8" t="s">
        <v>7</v>
      </c>
      <c r="C5" s="8">
        <v>2</v>
      </c>
    </row>
    <row r="6" spans="1:3">
      <c r="A6" s="5">
        <v>5</v>
      </c>
      <c r="B6" s="8" t="s">
        <v>8</v>
      </c>
      <c r="C6" s="8">
        <v>1</v>
      </c>
    </row>
    <row r="7" spans="1:3">
      <c r="A7" s="5">
        <v>6</v>
      </c>
      <c r="B7" s="8" t="s">
        <v>9</v>
      </c>
      <c r="C7" s="8">
        <v>2</v>
      </c>
    </row>
    <row r="8" spans="1:3">
      <c r="A8" s="5">
        <v>7</v>
      </c>
      <c r="B8" s="8" t="s">
        <v>10</v>
      </c>
      <c r="C8" s="8">
        <v>2</v>
      </c>
    </row>
    <row r="9" spans="1:3">
      <c r="A9" s="5">
        <v>8</v>
      </c>
      <c r="B9" s="8" t="s">
        <v>11</v>
      </c>
      <c r="C9" s="8">
        <v>1</v>
      </c>
    </row>
    <row r="10" spans="1:3">
      <c r="A10" s="5">
        <v>9</v>
      </c>
      <c r="B10" s="8" t="s">
        <v>12</v>
      </c>
      <c r="C10" s="8">
        <v>0</v>
      </c>
    </row>
    <row r="11" spans="1:3">
      <c r="A11" s="6">
        <v>10</v>
      </c>
      <c r="B11" s="7" t="s">
        <v>13</v>
      </c>
      <c r="C11" s="7">
        <v>1</v>
      </c>
    </row>
    <row r="12" spans="1:3">
      <c r="A12" s="5">
        <v>11</v>
      </c>
      <c r="B12" s="8" t="s">
        <v>14</v>
      </c>
      <c r="C12" s="8">
        <v>2</v>
      </c>
    </row>
    <row r="13" spans="1:3">
      <c r="A13" s="5">
        <v>12</v>
      </c>
      <c r="B13" s="8" t="s">
        <v>15</v>
      </c>
      <c r="C13" s="8">
        <v>0</v>
      </c>
    </row>
    <row r="14" spans="1:3">
      <c r="A14" s="5">
        <v>13</v>
      </c>
      <c r="B14" s="8" t="s">
        <v>16</v>
      </c>
      <c r="C14" s="8">
        <v>0</v>
      </c>
    </row>
    <row r="15" spans="1:3">
      <c r="A15" s="5">
        <v>14</v>
      </c>
      <c r="B15" s="8" t="s">
        <v>17</v>
      </c>
      <c r="C15" s="8">
        <v>1</v>
      </c>
    </row>
    <row r="16" spans="1:3">
      <c r="A16" s="5">
        <v>15</v>
      </c>
      <c r="B16" s="8" t="s">
        <v>18</v>
      </c>
      <c r="C16" s="8">
        <v>1</v>
      </c>
    </row>
    <row r="17" spans="1:9">
      <c r="A17" s="5">
        <v>16</v>
      </c>
      <c r="B17" s="8" t="s">
        <v>19</v>
      </c>
      <c r="C17" s="8">
        <v>1</v>
      </c>
    </row>
    <row r="18" spans="1:9">
      <c r="A18" s="5">
        <v>17</v>
      </c>
      <c r="B18" s="8" t="s">
        <v>20</v>
      </c>
      <c r="C18" s="8">
        <v>3</v>
      </c>
    </row>
    <row r="19" spans="1:9">
      <c r="A19" s="5">
        <v>18</v>
      </c>
      <c r="B19" s="8" t="s">
        <v>21</v>
      </c>
      <c r="C19" s="8">
        <v>0</v>
      </c>
    </row>
    <row r="20" spans="1:9">
      <c r="A20" s="5">
        <v>19</v>
      </c>
      <c r="B20" s="8" t="s">
        <v>22</v>
      </c>
      <c r="C20" s="8">
        <v>2</v>
      </c>
    </row>
    <row r="21" spans="1:9">
      <c r="A21" s="5">
        <v>20</v>
      </c>
      <c r="B21" s="8" t="s">
        <v>23</v>
      </c>
      <c r="C21" s="8">
        <v>1</v>
      </c>
    </row>
    <row r="22" spans="1:9">
      <c r="A22" s="5">
        <v>21</v>
      </c>
      <c r="B22" s="8" t="s">
        <v>25</v>
      </c>
      <c r="C22" s="8">
        <v>0</v>
      </c>
    </row>
    <row r="23" spans="1:9" ht="15.75" thickBot="1">
      <c r="A23" s="2">
        <v>22</v>
      </c>
      <c r="B23" s="3" t="s">
        <v>24</v>
      </c>
      <c r="C23" s="3">
        <v>2</v>
      </c>
    </row>
    <row r="24" spans="1:9" ht="18.75" thickBot="1">
      <c r="E24" s="14">
        <v>0</v>
      </c>
      <c r="F24" s="14">
        <v>1</v>
      </c>
      <c r="G24" s="14">
        <v>2</v>
      </c>
      <c r="H24" s="14">
        <v>3</v>
      </c>
      <c r="I24" s="14">
        <v>4</v>
      </c>
    </row>
    <row r="25" spans="1:9" ht="45" customHeight="1">
      <c r="E25" s="15" t="s">
        <v>58</v>
      </c>
      <c r="F25" s="15" t="s">
        <v>80</v>
      </c>
      <c r="G25" s="15" t="s">
        <v>59</v>
      </c>
      <c r="H25" s="15" t="s">
        <v>60</v>
      </c>
      <c r="I25" s="15" t="s">
        <v>61</v>
      </c>
    </row>
    <row r="26" spans="1:9">
      <c r="B26" s="13"/>
    </row>
    <row r="28" spans="1:9">
      <c r="C28" s="25" t="s">
        <v>62</v>
      </c>
      <c r="D28" s="25" t="s">
        <v>27</v>
      </c>
    </row>
    <row r="29" spans="1:9">
      <c r="B29" s="4" t="s">
        <v>70</v>
      </c>
      <c r="C29" s="7">
        <f>AVERAGE(C2,C3,C5,C7,C8,C15,C18,C19,C21)</f>
        <v>1.8888888888888888</v>
      </c>
      <c r="D29" s="7">
        <f>SUM(C2,C3,C5,C7,C8,C15,C18,C19,C21)</f>
        <v>17</v>
      </c>
    </row>
    <row r="30" spans="1:9">
      <c r="B30" s="4" t="s">
        <v>71</v>
      </c>
      <c r="C30" s="7">
        <f>AVERAGE(C4,C6,C9,C12,C14,C17,C20,C22)</f>
        <v>0.875</v>
      </c>
      <c r="D30" s="7">
        <f>SUM(C4,C6,C9,C12,C14,C17,C20,C22)</f>
        <v>7</v>
      </c>
    </row>
    <row r="31" spans="1:9">
      <c r="B31" s="4" t="s">
        <v>72</v>
      </c>
      <c r="C31" s="7">
        <f>AVERAGE(C10,C11,C13,C16,C23)</f>
        <v>0.8</v>
      </c>
      <c r="D31" s="7">
        <f>SUM(C10,C11,C13,C16,C23)</f>
        <v>4</v>
      </c>
    </row>
    <row r="34" spans="2:6" ht="15.75" thickBot="1"/>
    <row r="35" spans="2:6">
      <c r="B35" s="16" t="s">
        <v>63</v>
      </c>
      <c r="C35" s="17"/>
      <c r="D35" s="18"/>
    </row>
    <row r="36" spans="2:6">
      <c r="B36" s="19"/>
      <c r="C36" s="20" t="s">
        <v>64</v>
      </c>
      <c r="D36" s="21" t="s">
        <v>73</v>
      </c>
    </row>
    <row r="37" spans="2:6">
      <c r="B37" s="19" t="s">
        <v>0</v>
      </c>
      <c r="C37" s="20">
        <v>29.65</v>
      </c>
      <c r="D37" s="21">
        <v>5.82</v>
      </c>
    </row>
    <row r="38" spans="2:6">
      <c r="B38" s="19" t="s">
        <v>1</v>
      </c>
      <c r="C38" s="20">
        <v>10.44</v>
      </c>
      <c r="D38" s="21">
        <v>6.27</v>
      </c>
    </row>
    <row r="39" spans="2:6" ht="15.75" thickBot="1">
      <c r="B39" s="22" t="s">
        <v>69</v>
      </c>
      <c r="C39" s="12">
        <v>13.35</v>
      </c>
      <c r="D39" s="23">
        <v>5.48</v>
      </c>
    </row>
    <row r="40" spans="2:6" ht="15.75" thickBot="1"/>
    <row r="41" spans="2:6">
      <c r="B41" s="16" t="s">
        <v>67</v>
      </c>
      <c r="C41" s="17" t="s">
        <v>65</v>
      </c>
      <c r="D41" s="17"/>
      <c r="E41" s="17" t="s">
        <v>66</v>
      </c>
      <c r="F41" s="18"/>
    </row>
    <row r="42" spans="2:6">
      <c r="B42" s="19"/>
      <c r="C42" s="20" t="s">
        <v>64</v>
      </c>
      <c r="D42" s="21" t="s">
        <v>73</v>
      </c>
      <c r="E42" s="20" t="s">
        <v>64</v>
      </c>
      <c r="F42" s="21" t="s">
        <v>73</v>
      </c>
    </row>
    <row r="43" spans="2:6">
      <c r="B43" s="19" t="s">
        <v>0</v>
      </c>
      <c r="C43" s="20">
        <v>16.399999999999999</v>
      </c>
      <c r="D43" s="20">
        <v>7.4</v>
      </c>
      <c r="E43" s="20">
        <v>18.100000000000001</v>
      </c>
      <c r="F43" s="21">
        <v>8.5</v>
      </c>
    </row>
    <row r="44" spans="2:6">
      <c r="B44" s="19" t="s">
        <v>1</v>
      </c>
      <c r="C44" s="20">
        <v>21.2</v>
      </c>
      <c r="D44" s="20">
        <v>5.3</v>
      </c>
      <c r="E44" s="20">
        <v>20</v>
      </c>
      <c r="F44" s="21">
        <v>5.9</v>
      </c>
    </row>
    <row r="45" spans="2:6" ht="15.75" thickBot="1">
      <c r="B45" s="22" t="s">
        <v>69</v>
      </c>
      <c r="C45" s="12">
        <v>3.5</v>
      </c>
      <c r="D45" s="12">
        <v>3.7</v>
      </c>
      <c r="E45" s="12">
        <v>4.0999999999999996</v>
      </c>
      <c r="F45" s="23">
        <v>4.8</v>
      </c>
    </row>
    <row r="46" spans="2:6" ht="15.75" thickBot="1"/>
    <row r="47" spans="2:6">
      <c r="B47" s="16" t="s">
        <v>68</v>
      </c>
      <c r="C47" s="17" t="s">
        <v>65</v>
      </c>
      <c r="D47" s="17"/>
      <c r="E47" s="17" t="s">
        <v>66</v>
      </c>
      <c r="F47" s="18"/>
    </row>
    <row r="48" spans="2:6">
      <c r="B48" s="19"/>
      <c r="C48" s="20" t="s">
        <v>64</v>
      </c>
      <c r="D48" s="21" t="s">
        <v>73</v>
      </c>
      <c r="E48" s="20" t="s">
        <v>64</v>
      </c>
      <c r="F48" s="21" t="s">
        <v>73</v>
      </c>
    </row>
    <row r="49" spans="2:6">
      <c r="B49" s="19" t="s">
        <v>0</v>
      </c>
      <c r="C49" s="20">
        <v>26.6</v>
      </c>
      <c r="D49" s="20">
        <v>7.2</v>
      </c>
      <c r="E49" s="20">
        <v>27.5</v>
      </c>
      <c r="F49" s="21">
        <v>7.9</v>
      </c>
    </row>
    <row r="50" spans="2:6">
      <c r="B50" s="19" t="s">
        <v>1</v>
      </c>
      <c r="C50" s="20">
        <v>10.7</v>
      </c>
      <c r="D50" s="20">
        <v>4.7</v>
      </c>
      <c r="E50" s="20">
        <v>11.1</v>
      </c>
      <c r="F50" s="21">
        <v>7.5</v>
      </c>
    </row>
    <row r="51" spans="2:6" ht="15.75" thickBot="1">
      <c r="B51" s="22" t="s">
        <v>69</v>
      </c>
      <c r="C51" s="12">
        <v>12.1</v>
      </c>
      <c r="D51" s="12">
        <v>5.2</v>
      </c>
      <c r="E51" s="12">
        <v>11.9</v>
      </c>
      <c r="F51" s="23">
        <v>6.1</v>
      </c>
    </row>
  </sheetData>
  <dataValidations count="1">
    <dataValidation type="whole" allowBlank="1" showInputMessage="1" showErrorMessage="1" sqref="E11 C3">
      <formula1>0</formula1>
      <formula2>4</formula2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"/>
  <sheetViews>
    <sheetView zoomScale="80" zoomScaleNormal="80" workbookViewId="0">
      <selection activeCell="E5" sqref="E5"/>
    </sheetView>
  </sheetViews>
  <sheetFormatPr baseColWidth="10" defaultColWidth="9.140625" defaultRowHeight="15"/>
  <cols>
    <col min="2" max="2" width="14.7109375" customWidth="1"/>
  </cols>
  <sheetData>
    <row r="1" spans="1:24" ht="15.75" thickBot="1">
      <c r="A1" s="12"/>
      <c r="B1" s="26" t="s">
        <v>33</v>
      </c>
      <c r="C1" s="26" t="s">
        <v>34</v>
      </c>
      <c r="D1" s="26" t="s">
        <v>35</v>
      </c>
      <c r="E1" s="26" t="s">
        <v>36</v>
      </c>
      <c r="F1" s="26" t="s">
        <v>37</v>
      </c>
      <c r="G1" s="26" t="s">
        <v>38</v>
      </c>
      <c r="H1" s="26" t="s">
        <v>39</v>
      </c>
      <c r="I1" s="26" t="s">
        <v>40</v>
      </c>
      <c r="J1" s="26" t="s">
        <v>41</v>
      </c>
      <c r="K1" s="26" t="s">
        <v>42</v>
      </c>
      <c r="L1" s="26" t="s">
        <v>43</v>
      </c>
      <c r="M1" s="26" t="s">
        <v>44</v>
      </c>
      <c r="N1" s="26" t="s">
        <v>45</v>
      </c>
      <c r="O1" s="26" t="s">
        <v>46</v>
      </c>
      <c r="P1" s="26" t="s">
        <v>47</v>
      </c>
      <c r="Q1" s="26" t="s">
        <v>48</v>
      </c>
      <c r="R1" s="26" t="s">
        <v>49</v>
      </c>
      <c r="S1" s="26" t="s">
        <v>50</v>
      </c>
      <c r="T1" s="26" t="s">
        <v>51</v>
      </c>
      <c r="U1" s="26" t="s">
        <v>52</v>
      </c>
      <c r="V1" s="26" t="s">
        <v>53</v>
      </c>
      <c r="W1" s="26" t="s">
        <v>54</v>
      </c>
      <c r="X1" s="26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"/>
  <sheetViews>
    <sheetView workbookViewId="0">
      <selection activeCell="C5" sqref="C5"/>
    </sheetView>
  </sheetViews>
  <sheetFormatPr baseColWidth="10" defaultColWidth="9.140625" defaultRowHeight="15"/>
  <cols>
    <col min="2" max="2" width="32.5703125" bestFit="1" customWidth="1"/>
    <col min="3" max="3" width="12.28515625" bestFit="1" customWidth="1"/>
  </cols>
  <sheetData>
    <row r="1" spans="1:3">
      <c r="B1" t="s">
        <v>2</v>
      </c>
    </row>
    <row r="2" spans="1:3">
      <c r="B2" t="s">
        <v>56</v>
      </c>
      <c r="C2" t="s">
        <v>57</v>
      </c>
    </row>
    <row r="3" spans="1:3">
      <c r="A3" t="s">
        <v>0</v>
      </c>
      <c r="B3" t="s">
        <v>74</v>
      </c>
      <c r="C3" t="s">
        <v>77</v>
      </c>
    </row>
    <row r="4" spans="1:3">
      <c r="A4" t="s">
        <v>1</v>
      </c>
      <c r="B4" t="s">
        <v>75</v>
      </c>
      <c r="C4" t="s">
        <v>78</v>
      </c>
    </row>
    <row r="5" spans="1:3">
      <c r="A5" t="s">
        <v>69</v>
      </c>
      <c r="B5" t="s">
        <v>76</v>
      </c>
      <c r="C5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9"/>
  <sheetViews>
    <sheetView workbookViewId="0">
      <selection activeCell="B19" sqref="B19"/>
    </sheetView>
  </sheetViews>
  <sheetFormatPr baseColWidth="10" defaultColWidth="9.140625" defaultRowHeight="15"/>
  <cols>
    <col min="2" max="2" width="71.7109375" bestFit="1" customWidth="1"/>
    <col min="3" max="3" width="17.5703125" bestFit="1" customWidth="1"/>
    <col min="4" max="4" width="16.42578125" bestFit="1" customWidth="1"/>
    <col min="5" max="8" width="17.5703125" bestFit="1" customWidth="1"/>
    <col min="9" max="10" width="16.42578125" bestFit="1" customWidth="1"/>
    <col min="11" max="17" width="17.5703125" bestFit="1" customWidth="1"/>
  </cols>
  <sheetData>
    <row r="1" spans="1:17" ht="15.75" thickBot="1">
      <c r="A1" s="1" t="s">
        <v>3</v>
      </c>
      <c r="B1" s="1" t="s">
        <v>4</v>
      </c>
      <c r="C1" s="11" t="s">
        <v>5</v>
      </c>
      <c r="D1" s="11" t="s">
        <v>5</v>
      </c>
      <c r="E1" s="11" t="s">
        <v>5</v>
      </c>
      <c r="F1" s="11" t="s">
        <v>5</v>
      </c>
      <c r="G1" s="11" t="s">
        <v>5</v>
      </c>
      <c r="H1" s="11" t="s">
        <v>5</v>
      </c>
      <c r="I1" s="11" t="s">
        <v>5</v>
      </c>
      <c r="J1" s="11" t="s">
        <v>5</v>
      </c>
      <c r="K1" s="11" t="s">
        <v>5</v>
      </c>
      <c r="L1" s="11" t="s">
        <v>5</v>
      </c>
      <c r="M1" s="11" t="s">
        <v>5</v>
      </c>
      <c r="N1" s="11" t="s">
        <v>5</v>
      </c>
      <c r="O1" s="11" t="s">
        <v>5</v>
      </c>
      <c r="P1" s="11" t="s">
        <v>5</v>
      </c>
      <c r="Q1" s="11" t="s">
        <v>5</v>
      </c>
    </row>
    <row r="2" spans="1:17" ht="15.75" thickBot="1">
      <c r="A2" s="9">
        <v>1</v>
      </c>
      <c r="B2" s="10" t="s">
        <v>81</v>
      </c>
      <c r="C2" s="24">
        <v>0</v>
      </c>
      <c r="D2" s="24">
        <v>1</v>
      </c>
      <c r="E2" s="24">
        <v>1</v>
      </c>
      <c r="F2" s="24">
        <v>3</v>
      </c>
      <c r="G2" s="24">
        <v>1</v>
      </c>
      <c r="H2" s="24">
        <v>3</v>
      </c>
      <c r="I2" s="24">
        <v>1</v>
      </c>
      <c r="J2" s="24">
        <v>3</v>
      </c>
      <c r="K2" s="10"/>
      <c r="L2" s="10"/>
      <c r="M2" s="10"/>
      <c r="N2" s="10"/>
      <c r="O2" s="10"/>
      <c r="P2" s="10"/>
      <c r="Q2" s="10"/>
    </row>
    <row r="3" spans="1:17" ht="15.75" thickBot="1">
      <c r="A3" s="5">
        <v>2</v>
      </c>
      <c r="B3" s="8" t="s">
        <v>82</v>
      </c>
      <c r="C3" s="24">
        <v>0</v>
      </c>
      <c r="D3" s="24">
        <v>2</v>
      </c>
      <c r="E3" s="24">
        <v>2</v>
      </c>
      <c r="F3" s="24">
        <v>2</v>
      </c>
      <c r="G3" s="24">
        <v>2</v>
      </c>
      <c r="H3" s="24">
        <v>3</v>
      </c>
      <c r="I3" s="24">
        <v>1</v>
      </c>
      <c r="J3" s="24">
        <v>2</v>
      </c>
      <c r="K3" s="8"/>
      <c r="L3" s="8"/>
      <c r="M3" s="8"/>
      <c r="N3" s="8"/>
      <c r="O3" s="8"/>
      <c r="P3" s="8"/>
      <c r="Q3" s="8"/>
    </row>
    <row r="4" spans="1:17" ht="15.75" thickBot="1">
      <c r="A4" s="5">
        <v>3</v>
      </c>
      <c r="B4" s="8" t="s">
        <v>6</v>
      </c>
      <c r="C4" s="24">
        <v>1</v>
      </c>
      <c r="D4" s="24">
        <v>2</v>
      </c>
      <c r="E4" s="24">
        <v>2</v>
      </c>
      <c r="F4" s="24">
        <v>3</v>
      </c>
      <c r="G4" s="24">
        <v>2</v>
      </c>
      <c r="H4" s="24">
        <v>3</v>
      </c>
      <c r="I4" s="24">
        <v>2</v>
      </c>
      <c r="J4" s="24">
        <v>2</v>
      </c>
      <c r="K4" s="8"/>
      <c r="L4" s="8"/>
      <c r="M4" s="8"/>
      <c r="N4" s="8"/>
      <c r="O4" s="8"/>
      <c r="P4" s="8"/>
      <c r="Q4" s="8"/>
    </row>
    <row r="5" spans="1:17" ht="15.75" thickBot="1">
      <c r="A5" s="5">
        <v>4</v>
      </c>
      <c r="B5" s="8" t="s">
        <v>7</v>
      </c>
      <c r="C5" s="24">
        <v>0</v>
      </c>
      <c r="D5" s="24">
        <v>0</v>
      </c>
      <c r="E5" s="24">
        <v>1</v>
      </c>
      <c r="F5" s="24">
        <v>2</v>
      </c>
      <c r="G5" s="24">
        <v>1</v>
      </c>
      <c r="H5" s="24">
        <v>2</v>
      </c>
      <c r="I5" s="24">
        <v>0</v>
      </c>
      <c r="J5" s="24">
        <v>1</v>
      </c>
      <c r="K5" s="8"/>
      <c r="L5" s="8"/>
      <c r="M5" s="8"/>
      <c r="N5" s="8"/>
      <c r="O5" s="8"/>
      <c r="P5" s="8"/>
      <c r="Q5" s="8"/>
    </row>
    <row r="6" spans="1:17" ht="15.75" thickBot="1">
      <c r="A6" s="5">
        <v>5</v>
      </c>
      <c r="B6" s="8" t="s">
        <v>8</v>
      </c>
      <c r="C6" s="24">
        <v>1</v>
      </c>
      <c r="D6" s="24">
        <v>2</v>
      </c>
      <c r="E6" s="24">
        <v>2</v>
      </c>
      <c r="F6" s="24">
        <v>0</v>
      </c>
      <c r="G6" s="24">
        <v>2</v>
      </c>
      <c r="H6" s="24">
        <v>2</v>
      </c>
      <c r="I6" s="24">
        <v>2</v>
      </c>
      <c r="J6" s="24">
        <v>1</v>
      </c>
      <c r="K6" s="8"/>
      <c r="L6" s="8"/>
      <c r="M6" s="8"/>
      <c r="N6" s="8"/>
      <c r="O6" s="8"/>
      <c r="P6" s="8"/>
      <c r="Q6" s="8"/>
    </row>
    <row r="7" spans="1:17" ht="15.75" thickBot="1">
      <c r="A7" s="5">
        <v>6</v>
      </c>
      <c r="B7" s="8" t="s">
        <v>9</v>
      </c>
      <c r="C7" s="24">
        <v>4</v>
      </c>
      <c r="D7" s="24">
        <v>3</v>
      </c>
      <c r="E7" s="24">
        <v>1</v>
      </c>
      <c r="F7" s="24">
        <v>2</v>
      </c>
      <c r="G7" s="24">
        <v>3</v>
      </c>
      <c r="H7" s="24">
        <v>3</v>
      </c>
      <c r="I7" s="24">
        <v>2</v>
      </c>
      <c r="J7" s="24">
        <v>2</v>
      </c>
      <c r="K7" s="8"/>
      <c r="L7" s="8"/>
      <c r="M7" s="8"/>
      <c r="N7" s="8"/>
      <c r="O7" s="8"/>
      <c r="P7" s="8"/>
      <c r="Q7" s="8"/>
    </row>
    <row r="8" spans="1:17" ht="15.75" thickBot="1">
      <c r="A8" s="5">
        <v>7</v>
      </c>
      <c r="B8" s="8" t="s">
        <v>10</v>
      </c>
      <c r="C8" s="24">
        <v>3</v>
      </c>
      <c r="D8" s="24">
        <v>3</v>
      </c>
      <c r="E8" s="24">
        <v>1</v>
      </c>
      <c r="F8" s="24">
        <v>2</v>
      </c>
      <c r="G8" s="24">
        <v>3</v>
      </c>
      <c r="H8" s="24">
        <v>2</v>
      </c>
      <c r="I8" s="24">
        <v>1</v>
      </c>
      <c r="J8" s="24">
        <v>1</v>
      </c>
      <c r="K8" s="8"/>
      <c r="L8" s="8"/>
      <c r="M8" s="8"/>
      <c r="N8" s="8"/>
      <c r="O8" s="8"/>
      <c r="P8" s="8"/>
      <c r="Q8" s="8"/>
    </row>
    <row r="9" spans="1:17" ht="15.75" thickBot="1">
      <c r="A9" s="5">
        <v>8</v>
      </c>
      <c r="B9" s="8" t="s">
        <v>11</v>
      </c>
      <c r="C9" s="24">
        <v>1</v>
      </c>
      <c r="D9" s="24">
        <v>2</v>
      </c>
      <c r="E9" s="24">
        <v>3</v>
      </c>
      <c r="F9" s="24">
        <v>1</v>
      </c>
      <c r="G9" s="24">
        <v>1</v>
      </c>
      <c r="H9" s="24">
        <v>2</v>
      </c>
      <c r="I9" s="24">
        <v>1</v>
      </c>
      <c r="J9" s="24">
        <v>2</v>
      </c>
      <c r="K9" s="8"/>
      <c r="L9" s="8"/>
      <c r="M9" s="8"/>
      <c r="N9" s="8"/>
      <c r="O9" s="8"/>
      <c r="P9" s="8"/>
      <c r="Q9" s="8"/>
    </row>
    <row r="10" spans="1:17" ht="15.75" thickBot="1">
      <c r="A10" s="5">
        <v>9</v>
      </c>
      <c r="B10" s="8" t="s">
        <v>12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8"/>
      <c r="L10" s="8"/>
      <c r="M10" s="8"/>
      <c r="N10" s="8"/>
      <c r="O10" s="8"/>
      <c r="P10" s="8"/>
      <c r="Q10" s="8"/>
    </row>
    <row r="11" spans="1:17" ht="15.75" thickBot="1">
      <c r="A11" s="6">
        <v>10</v>
      </c>
      <c r="B11" s="7" t="s">
        <v>13</v>
      </c>
      <c r="C11" s="24">
        <v>2</v>
      </c>
      <c r="D11" s="24">
        <v>1</v>
      </c>
      <c r="E11" s="24">
        <v>1</v>
      </c>
      <c r="F11" s="24">
        <v>2</v>
      </c>
      <c r="G11" s="24">
        <v>4</v>
      </c>
      <c r="H11" s="24">
        <v>1</v>
      </c>
      <c r="I11" s="24">
        <v>1</v>
      </c>
      <c r="J11" s="24">
        <v>1</v>
      </c>
      <c r="K11" s="7"/>
      <c r="L11" s="7"/>
      <c r="M11" s="7"/>
      <c r="N11" s="7"/>
      <c r="O11" s="7"/>
      <c r="P11" s="7"/>
      <c r="Q11" s="7"/>
    </row>
    <row r="12" spans="1:17" ht="15.75" thickBot="1">
      <c r="A12" s="5">
        <v>11</v>
      </c>
      <c r="B12" s="8" t="s">
        <v>14</v>
      </c>
      <c r="C12" s="24">
        <v>0</v>
      </c>
      <c r="D12" s="24">
        <v>3</v>
      </c>
      <c r="E12" s="24">
        <v>3</v>
      </c>
      <c r="F12" s="24">
        <v>2</v>
      </c>
      <c r="G12" s="24">
        <v>1</v>
      </c>
      <c r="H12" s="24">
        <v>2</v>
      </c>
      <c r="I12" s="24">
        <v>3</v>
      </c>
      <c r="J12" s="24">
        <v>2</v>
      </c>
      <c r="K12" s="8"/>
      <c r="L12" s="8"/>
      <c r="M12" s="8"/>
      <c r="N12" s="8"/>
      <c r="O12" s="8"/>
      <c r="P12" s="8"/>
      <c r="Q12" s="8"/>
    </row>
    <row r="13" spans="1:17" ht="15.75" thickBot="1">
      <c r="A13" s="5">
        <v>12</v>
      </c>
      <c r="B13" s="8" t="s">
        <v>15</v>
      </c>
      <c r="C13" s="24">
        <v>2</v>
      </c>
      <c r="D13" s="24">
        <v>0</v>
      </c>
      <c r="E13" s="24">
        <v>0</v>
      </c>
      <c r="F13" s="24">
        <v>1</v>
      </c>
      <c r="G13" s="24">
        <v>1</v>
      </c>
      <c r="H13" s="24">
        <v>0</v>
      </c>
      <c r="I13" s="24">
        <v>0</v>
      </c>
      <c r="J13" s="24">
        <v>0</v>
      </c>
      <c r="K13" s="8"/>
      <c r="L13" s="8"/>
      <c r="M13" s="8"/>
      <c r="N13" s="8"/>
      <c r="O13" s="8"/>
      <c r="P13" s="8"/>
      <c r="Q13" s="8"/>
    </row>
    <row r="14" spans="1:17" ht="15.75" thickBot="1">
      <c r="A14" s="5">
        <v>13</v>
      </c>
      <c r="B14" s="8" t="s">
        <v>16</v>
      </c>
      <c r="C14" s="24">
        <v>1</v>
      </c>
      <c r="D14" s="24">
        <v>2</v>
      </c>
      <c r="E14" s="24">
        <v>2</v>
      </c>
      <c r="F14" s="24">
        <v>1</v>
      </c>
      <c r="G14" s="24">
        <v>2</v>
      </c>
      <c r="H14" s="24">
        <v>2</v>
      </c>
      <c r="I14" s="24">
        <v>1</v>
      </c>
      <c r="J14" s="24">
        <v>1</v>
      </c>
      <c r="K14" s="8"/>
      <c r="L14" s="8"/>
      <c r="M14" s="8"/>
      <c r="N14" s="8"/>
      <c r="O14" s="8"/>
      <c r="P14" s="8"/>
      <c r="Q14" s="8"/>
    </row>
    <row r="15" spans="1:17" ht="15.75" thickBot="1">
      <c r="A15" s="5">
        <v>14</v>
      </c>
      <c r="B15" s="8" t="s">
        <v>17</v>
      </c>
      <c r="C15" s="24">
        <v>2</v>
      </c>
      <c r="D15" s="24">
        <v>3</v>
      </c>
      <c r="E15" s="24">
        <v>1</v>
      </c>
      <c r="F15" s="24">
        <v>4</v>
      </c>
      <c r="G15" s="24">
        <v>2</v>
      </c>
      <c r="H15" s="24">
        <v>3</v>
      </c>
      <c r="I15" s="24">
        <v>2</v>
      </c>
      <c r="J15" s="24">
        <v>1</v>
      </c>
      <c r="K15" s="8"/>
      <c r="L15" s="8"/>
      <c r="M15" s="8"/>
      <c r="N15" s="8"/>
      <c r="O15" s="8"/>
      <c r="P15" s="8"/>
      <c r="Q15" s="8"/>
    </row>
    <row r="16" spans="1:17" ht="15.75" thickBot="1">
      <c r="A16" s="5">
        <v>15</v>
      </c>
      <c r="B16" s="8" t="s">
        <v>18</v>
      </c>
      <c r="C16" s="24">
        <v>1</v>
      </c>
      <c r="D16" s="24">
        <v>2</v>
      </c>
      <c r="E16" s="24">
        <v>1</v>
      </c>
      <c r="F16" s="24">
        <v>3</v>
      </c>
      <c r="G16" s="24">
        <v>1</v>
      </c>
      <c r="H16" s="24">
        <v>2</v>
      </c>
      <c r="I16" s="24">
        <v>0</v>
      </c>
      <c r="J16" s="24">
        <v>1</v>
      </c>
      <c r="K16" s="8"/>
      <c r="L16" s="8"/>
      <c r="M16" s="8"/>
      <c r="N16" s="8"/>
      <c r="O16" s="8"/>
      <c r="P16" s="8"/>
      <c r="Q16" s="8"/>
    </row>
    <row r="17" spans="1:17" ht="15.75" thickBot="1">
      <c r="A17" s="5">
        <v>16</v>
      </c>
      <c r="B17" s="8" t="s">
        <v>19</v>
      </c>
      <c r="C17" s="24">
        <v>2</v>
      </c>
      <c r="D17" s="24">
        <v>2</v>
      </c>
      <c r="E17" s="24">
        <v>3</v>
      </c>
      <c r="F17" s="24">
        <v>2</v>
      </c>
      <c r="G17" s="24">
        <v>3</v>
      </c>
      <c r="H17" s="24">
        <v>2</v>
      </c>
      <c r="I17" s="24">
        <v>2</v>
      </c>
      <c r="J17" s="24">
        <v>1</v>
      </c>
      <c r="K17" s="8"/>
      <c r="L17" s="8"/>
      <c r="M17" s="8"/>
      <c r="N17" s="8"/>
      <c r="O17" s="8"/>
      <c r="P17" s="8"/>
      <c r="Q17" s="8"/>
    </row>
    <row r="18" spans="1:17" ht="15.75" thickBot="1">
      <c r="A18" s="5">
        <v>17</v>
      </c>
      <c r="B18" s="8" t="s">
        <v>20</v>
      </c>
      <c r="C18" s="24">
        <v>2</v>
      </c>
      <c r="D18" s="24">
        <v>3</v>
      </c>
      <c r="E18" s="24">
        <v>1</v>
      </c>
      <c r="F18" s="24">
        <v>4</v>
      </c>
      <c r="G18" s="24">
        <v>2</v>
      </c>
      <c r="H18" s="24">
        <v>3</v>
      </c>
      <c r="I18" s="24">
        <v>2</v>
      </c>
      <c r="J18" s="24">
        <v>2</v>
      </c>
      <c r="K18" s="8"/>
      <c r="L18" s="8"/>
      <c r="M18" s="8"/>
      <c r="N18" s="8"/>
      <c r="O18" s="8"/>
      <c r="P18" s="8"/>
      <c r="Q18" s="8"/>
    </row>
    <row r="19" spans="1:17" ht="15.75" thickBot="1">
      <c r="A19" s="5">
        <v>18</v>
      </c>
      <c r="B19" s="8" t="s">
        <v>21</v>
      </c>
      <c r="C19" s="24">
        <v>1</v>
      </c>
      <c r="D19" s="24">
        <v>2</v>
      </c>
      <c r="E19" s="24">
        <v>1</v>
      </c>
      <c r="F19" s="24">
        <v>3</v>
      </c>
      <c r="G19" s="24">
        <v>1</v>
      </c>
      <c r="H19" s="24">
        <v>1</v>
      </c>
      <c r="I19" s="24">
        <v>0</v>
      </c>
      <c r="J19" s="24">
        <v>2</v>
      </c>
      <c r="K19" s="8"/>
      <c r="L19" s="8"/>
      <c r="M19" s="8"/>
      <c r="N19" s="8"/>
      <c r="O19" s="8"/>
      <c r="P19" s="8"/>
      <c r="Q19" s="8"/>
    </row>
    <row r="20" spans="1:17" ht="15.75" thickBot="1">
      <c r="A20" s="5">
        <v>19</v>
      </c>
      <c r="B20" s="8" t="s">
        <v>22</v>
      </c>
      <c r="C20" s="24">
        <v>1</v>
      </c>
      <c r="D20" s="24">
        <v>4</v>
      </c>
      <c r="E20" s="24">
        <v>3</v>
      </c>
      <c r="F20" s="24">
        <v>3</v>
      </c>
      <c r="G20" s="24">
        <v>3</v>
      </c>
      <c r="H20" s="24">
        <v>2</v>
      </c>
      <c r="I20" s="24">
        <v>2</v>
      </c>
      <c r="J20" s="24">
        <v>2</v>
      </c>
      <c r="K20" s="8"/>
      <c r="L20" s="8"/>
      <c r="M20" s="8"/>
      <c r="N20" s="8"/>
      <c r="O20" s="8"/>
      <c r="P20" s="8"/>
      <c r="Q20" s="8"/>
    </row>
    <row r="21" spans="1:17" ht="15.75" thickBot="1">
      <c r="A21" s="5">
        <v>20</v>
      </c>
      <c r="B21" s="8" t="s">
        <v>23</v>
      </c>
      <c r="C21" s="24">
        <v>3</v>
      </c>
      <c r="D21" s="24">
        <v>1</v>
      </c>
      <c r="E21" s="24">
        <v>3</v>
      </c>
      <c r="F21" s="24">
        <v>3</v>
      </c>
      <c r="G21" s="24">
        <v>2</v>
      </c>
      <c r="H21" s="24">
        <v>3</v>
      </c>
      <c r="I21" s="24">
        <v>3</v>
      </c>
      <c r="J21" s="24">
        <v>0</v>
      </c>
      <c r="K21" s="8"/>
      <c r="L21" s="8"/>
      <c r="M21" s="8"/>
      <c r="N21" s="8"/>
      <c r="O21" s="8"/>
      <c r="P21" s="8"/>
      <c r="Q21" s="8"/>
    </row>
    <row r="22" spans="1:17" ht="15.75" thickBot="1">
      <c r="A22" s="5">
        <v>21</v>
      </c>
      <c r="B22" s="8" t="s">
        <v>25</v>
      </c>
      <c r="C22" s="24">
        <v>1</v>
      </c>
      <c r="D22" s="24">
        <v>2</v>
      </c>
      <c r="E22" s="24">
        <v>3</v>
      </c>
      <c r="F22" s="24">
        <v>3</v>
      </c>
      <c r="G22" s="24">
        <v>3</v>
      </c>
      <c r="H22" s="24">
        <v>2</v>
      </c>
      <c r="I22" s="24">
        <v>2</v>
      </c>
      <c r="J22" s="24">
        <v>2</v>
      </c>
      <c r="K22" s="8"/>
      <c r="L22" s="8"/>
      <c r="M22" s="8"/>
      <c r="N22" s="8"/>
      <c r="O22" s="8"/>
      <c r="P22" s="8"/>
      <c r="Q22" s="8"/>
    </row>
    <row r="23" spans="1:17" ht="15.75" thickBot="1">
      <c r="A23" s="2">
        <v>22</v>
      </c>
      <c r="B23" s="3" t="s">
        <v>24</v>
      </c>
      <c r="C23" s="24">
        <v>3</v>
      </c>
      <c r="D23" s="24">
        <v>2</v>
      </c>
      <c r="E23" s="24">
        <v>1</v>
      </c>
      <c r="F23" s="24">
        <v>2</v>
      </c>
      <c r="G23" s="24">
        <v>3</v>
      </c>
      <c r="H23" s="24">
        <v>1</v>
      </c>
      <c r="I23" s="24">
        <v>1</v>
      </c>
      <c r="J23" s="24">
        <v>0</v>
      </c>
      <c r="K23" s="3"/>
      <c r="L23" s="3"/>
      <c r="M23" s="3"/>
      <c r="N23" s="3"/>
      <c r="O23" s="3"/>
      <c r="P23" s="3"/>
      <c r="Q23" s="3"/>
    </row>
    <row r="26" spans="1:17">
      <c r="B26" s="13"/>
    </row>
    <row r="28" spans="1:17">
      <c r="C28" s="25" t="s">
        <v>26</v>
      </c>
      <c r="D28" s="25" t="s">
        <v>26</v>
      </c>
      <c r="E28" s="25" t="s">
        <v>26</v>
      </c>
      <c r="F28" s="25" t="s">
        <v>26</v>
      </c>
      <c r="G28" s="25" t="s">
        <v>26</v>
      </c>
      <c r="H28" s="25" t="s">
        <v>26</v>
      </c>
      <c r="I28" s="25" t="s">
        <v>26</v>
      </c>
      <c r="J28" s="25" t="s">
        <v>26</v>
      </c>
      <c r="K28" s="25" t="s">
        <v>26</v>
      </c>
      <c r="L28" s="25" t="s">
        <v>26</v>
      </c>
      <c r="M28" s="25" t="s">
        <v>26</v>
      </c>
      <c r="N28" s="25" t="s">
        <v>26</v>
      </c>
      <c r="O28" s="25" t="s">
        <v>26</v>
      </c>
      <c r="P28" s="25" t="s">
        <v>26</v>
      </c>
      <c r="Q28" s="25" t="s">
        <v>26</v>
      </c>
    </row>
    <row r="29" spans="1:17">
      <c r="B29" s="4" t="s">
        <v>29</v>
      </c>
      <c r="C29" s="7">
        <f>AVERAGE(C2,C3,C5,C7,C8,C15,C18,C19,C21)</f>
        <v>1.6666666666666667</v>
      </c>
      <c r="D29" s="7">
        <f t="shared" ref="D29:Q29" si="0">AVERAGE(D2,D3,D5,D7,D8,D15,D18,D19,D21)</f>
        <v>2</v>
      </c>
      <c r="E29" s="7">
        <f t="shared" si="0"/>
        <v>1.3333333333333333</v>
      </c>
      <c r="F29" s="7">
        <f t="shared" si="0"/>
        <v>2.7777777777777777</v>
      </c>
      <c r="G29" s="7">
        <f t="shared" si="0"/>
        <v>1.8888888888888888</v>
      </c>
      <c r="H29" s="7">
        <f t="shared" si="0"/>
        <v>2.5555555555555554</v>
      </c>
      <c r="I29" s="7">
        <f t="shared" si="0"/>
        <v>1.3333333333333333</v>
      </c>
      <c r="J29" s="7">
        <f t="shared" si="0"/>
        <v>1.5555555555555556</v>
      </c>
      <c r="K29" s="7" t="e">
        <f t="shared" si="0"/>
        <v>#DIV/0!</v>
      </c>
      <c r="L29" s="7" t="e">
        <f t="shared" si="0"/>
        <v>#DIV/0!</v>
      </c>
      <c r="M29" s="7" t="e">
        <f t="shared" si="0"/>
        <v>#DIV/0!</v>
      </c>
      <c r="N29" s="7" t="e">
        <f t="shared" si="0"/>
        <v>#DIV/0!</v>
      </c>
      <c r="O29" s="7" t="e">
        <f t="shared" si="0"/>
        <v>#DIV/0!</v>
      </c>
      <c r="P29" s="7" t="e">
        <f t="shared" si="0"/>
        <v>#DIV/0!</v>
      </c>
      <c r="Q29" s="7" t="e">
        <f t="shared" si="0"/>
        <v>#DIV/0!</v>
      </c>
    </row>
    <row r="30" spans="1:17">
      <c r="B30" s="4" t="s">
        <v>28</v>
      </c>
      <c r="C30" s="7">
        <f>AVERAGE(C4,C6,C9,C12,C14,C17,C20,C22)</f>
        <v>1</v>
      </c>
      <c r="D30" s="7">
        <f t="shared" ref="D30:Q30" si="1">AVERAGE(D4,D6,D9,D12,D14,D17,D20,D22)</f>
        <v>2.375</v>
      </c>
      <c r="E30" s="7">
        <f t="shared" si="1"/>
        <v>2.625</v>
      </c>
      <c r="F30" s="7">
        <f t="shared" si="1"/>
        <v>1.875</v>
      </c>
      <c r="G30" s="7">
        <f t="shared" si="1"/>
        <v>2.125</v>
      </c>
      <c r="H30" s="7">
        <f t="shared" si="1"/>
        <v>2.125</v>
      </c>
      <c r="I30" s="7">
        <f t="shared" si="1"/>
        <v>1.875</v>
      </c>
      <c r="J30" s="7">
        <f t="shared" si="1"/>
        <v>1.625</v>
      </c>
      <c r="K30" s="7" t="e">
        <f t="shared" si="1"/>
        <v>#DIV/0!</v>
      </c>
      <c r="L30" s="7" t="e">
        <f t="shared" si="1"/>
        <v>#DIV/0!</v>
      </c>
      <c r="M30" s="7" t="e">
        <f t="shared" si="1"/>
        <v>#DIV/0!</v>
      </c>
      <c r="N30" s="7" t="e">
        <f t="shared" si="1"/>
        <v>#DIV/0!</v>
      </c>
      <c r="O30" s="7" t="e">
        <f t="shared" si="1"/>
        <v>#DIV/0!</v>
      </c>
      <c r="P30" s="7" t="e">
        <f t="shared" si="1"/>
        <v>#DIV/0!</v>
      </c>
      <c r="Q30" s="7" t="e">
        <f t="shared" si="1"/>
        <v>#DIV/0!</v>
      </c>
    </row>
    <row r="31" spans="1:17">
      <c r="B31" s="4" t="s">
        <v>30</v>
      </c>
      <c r="C31" s="7">
        <f>AVERAGE(C10,C11,C13,C16,C23)</f>
        <v>1.6</v>
      </c>
      <c r="D31" s="7">
        <f t="shared" ref="D31:Q31" si="2">AVERAGE(D10,D11,D13,D16,D23)</f>
        <v>1</v>
      </c>
      <c r="E31" s="7">
        <f t="shared" si="2"/>
        <v>0.6</v>
      </c>
      <c r="F31" s="7">
        <f t="shared" si="2"/>
        <v>1.6</v>
      </c>
      <c r="G31" s="7">
        <f t="shared" si="2"/>
        <v>1.8</v>
      </c>
      <c r="H31" s="7">
        <f t="shared" si="2"/>
        <v>0.8</v>
      </c>
      <c r="I31" s="7">
        <f t="shared" si="2"/>
        <v>0.4</v>
      </c>
      <c r="J31" s="7">
        <f t="shared" si="2"/>
        <v>0.4</v>
      </c>
      <c r="K31" s="7" t="e">
        <f t="shared" si="2"/>
        <v>#DIV/0!</v>
      </c>
      <c r="L31" s="7" t="e">
        <f t="shared" si="2"/>
        <v>#DIV/0!</v>
      </c>
      <c r="M31" s="7" t="e">
        <f t="shared" si="2"/>
        <v>#DIV/0!</v>
      </c>
      <c r="N31" s="7" t="e">
        <f t="shared" si="2"/>
        <v>#DIV/0!</v>
      </c>
      <c r="O31" s="7" t="e">
        <f t="shared" si="2"/>
        <v>#DIV/0!</v>
      </c>
      <c r="P31" s="7" t="e">
        <f t="shared" si="2"/>
        <v>#DIV/0!</v>
      </c>
      <c r="Q31" s="7" t="e">
        <f t="shared" si="2"/>
        <v>#DIV/0!</v>
      </c>
    </row>
    <row r="32" spans="1:17">
      <c r="C32" s="25" t="s">
        <v>27</v>
      </c>
      <c r="D32" s="25" t="s">
        <v>27</v>
      </c>
      <c r="E32" s="25" t="s">
        <v>27</v>
      </c>
      <c r="F32" s="25" t="s">
        <v>27</v>
      </c>
      <c r="G32" s="25" t="s">
        <v>27</v>
      </c>
      <c r="H32" s="25" t="s">
        <v>27</v>
      </c>
      <c r="I32" s="25" t="s">
        <v>27</v>
      </c>
      <c r="J32" s="25" t="s">
        <v>27</v>
      </c>
      <c r="K32" s="25" t="s">
        <v>27</v>
      </c>
      <c r="L32" s="25" t="s">
        <v>27</v>
      </c>
      <c r="M32" s="25" t="s">
        <v>27</v>
      </c>
      <c r="N32" s="25" t="s">
        <v>27</v>
      </c>
      <c r="O32" s="25" t="s">
        <v>27</v>
      </c>
      <c r="P32" s="25" t="s">
        <v>27</v>
      </c>
      <c r="Q32" s="25" t="s">
        <v>27</v>
      </c>
    </row>
    <row r="33" spans="2:17">
      <c r="B33" s="4" t="s">
        <v>31</v>
      </c>
      <c r="C33" s="7">
        <f>SUM(C2,C3,C5,C7,C8,C15,C18,C19,C21)</f>
        <v>15</v>
      </c>
      <c r="D33" s="7">
        <f t="shared" ref="D33:Q33" si="3">SUM(D2,D3,D5,D7,D8,D15,D18,D19,D21)</f>
        <v>18</v>
      </c>
      <c r="E33" s="7">
        <f t="shared" si="3"/>
        <v>12</v>
      </c>
      <c r="F33" s="7">
        <f t="shared" si="3"/>
        <v>25</v>
      </c>
      <c r="G33" s="7">
        <f t="shared" si="3"/>
        <v>17</v>
      </c>
      <c r="H33" s="7">
        <f t="shared" si="3"/>
        <v>23</v>
      </c>
      <c r="I33" s="7">
        <f t="shared" si="3"/>
        <v>12</v>
      </c>
      <c r="J33" s="7">
        <f t="shared" si="3"/>
        <v>14</v>
      </c>
      <c r="K33" s="7">
        <f t="shared" si="3"/>
        <v>0</v>
      </c>
      <c r="L33" s="7">
        <f t="shared" si="3"/>
        <v>0</v>
      </c>
      <c r="M33" s="7">
        <f t="shared" si="3"/>
        <v>0</v>
      </c>
      <c r="N33" s="7">
        <f t="shared" si="3"/>
        <v>0</v>
      </c>
      <c r="O33" s="7">
        <f t="shared" si="3"/>
        <v>0</v>
      </c>
      <c r="P33" s="7">
        <f t="shared" si="3"/>
        <v>0</v>
      </c>
      <c r="Q33" s="7">
        <f t="shared" si="3"/>
        <v>0</v>
      </c>
    </row>
    <row r="34" spans="2:17">
      <c r="B34" s="4" t="s">
        <v>28</v>
      </c>
      <c r="C34" s="7">
        <f>SUM(C4,C6,C9,C12,C14,C17,C20,C22)</f>
        <v>8</v>
      </c>
      <c r="D34" s="7">
        <f t="shared" ref="D34:Q34" si="4">SUM(D4,D6,D9,D12,D14,D17,D20,D22)</f>
        <v>19</v>
      </c>
      <c r="E34" s="7">
        <f t="shared" si="4"/>
        <v>21</v>
      </c>
      <c r="F34" s="7">
        <f t="shared" si="4"/>
        <v>15</v>
      </c>
      <c r="G34" s="7">
        <f t="shared" si="4"/>
        <v>17</v>
      </c>
      <c r="H34" s="7">
        <f t="shared" si="4"/>
        <v>17</v>
      </c>
      <c r="I34" s="7">
        <f t="shared" si="4"/>
        <v>15</v>
      </c>
      <c r="J34" s="7">
        <f t="shared" si="4"/>
        <v>13</v>
      </c>
      <c r="K34" s="7">
        <f t="shared" si="4"/>
        <v>0</v>
      </c>
      <c r="L34" s="7">
        <f t="shared" si="4"/>
        <v>0</v>
      </c>
      <c r="M34" s="7">
        <f t="shared" si="4"/>
        <v>0</v>
      </c>
      <c r="N34" s="7">
        <f t="shared" si="4"/>
        <v>0</v>
      </c>
      <c r="O34" s="7">
        <f t="shared" si="4"/>
        <v>0</v>
      </c>
      <c r="P34" s="7">
        <f t="shared" si="4"/>
        <v>0</v>
      </c>
      <c r="Q34" s="7">
        <f t="shared" si="4"/>
        <v>0</v>
      </c>
    </row>
    <row r="35" spans="2:17">
      <c r="B35" s="4" t="s">
        <v>30</v>
      </c>
      <c r="C35" s="7">
        <f>SUM(C10,C11,C13,C16,C23)</f>
        <v>8</v>
      </c>
      <c r="D35" s="7">
        <f t="shared" ref="D35:Q35" si="5">SUM(D10,D11,D13,D16,D23)</f>
        <v>5</v>
      </c>
      <c r="E35" s="7">
        <f t="shared" si="5"/>
        <v>3</v>
      </c>
      <c r="F35" s="7">
        <f t="shared" si="5"/>
        <v>8</v>
      </c>
      <c r="G35" s="7">
        <f t="shared" si="5"/>
        <v>9</v>
      </c>
      <c r="H35" s="7">
        <f t="shared" si="5"/>
        <v>4</v>
      </c>
      <c r="I35" s="7">
        <f t="shared" si="5"/>
        <v>2</v>
      </c>
      <c r="J35" s="7">
        <f t="shared" si="5"/>
        <v>2</v>
      </c>
      <c r="K35" s="7">
        <f t="shared" si="5"/>
        <v>0</v>
      </c>
      <c r="L35" s="7">
        <f t="shared" si="5"/>
        <v>0</v>
      </c>
      <c r="M35" s="7">
        <f t="shared" si="5"/>
        <v>0</v>
      </c>
      <c r="N35" s="7">
        <f t="shared" si="5"/>
        <v>0</v>
      </c>
      <c r="O35" s="7">
        <f t="shared" si="5"/>
        <v>0</v>
      </c>
      <c r="P35" s="7">
        <f t="shared" si="5"/>
        <v>0</v>
      </c>
      <c r="Q35" s="7">
        <f t="shared" si="5"/>
        <v>0</v>
      </c>
    </row>
    <row r="38" spans="2:17">
      <c r="C38">
        <f>15/9</f>
        <v>1.6666666666666667</v>
      </c>
    </row>
    <row r="39" spans="2:17">
      <c r="C39">
        <f>15+2*C38</f>
        <v>18.333333333333332</v>
      </c>
    </row>
  </sheetData>
  <dataValidations count="1">
    <dataValidation type="whole" allowBlank="1" showInputMessage="1" showErrorMessage="1" sqref="K3:Q3">
      <formula1>0</formula1>
      <formula2>4</formula2>
    </dataValidation>
  </dataValidations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Conj. de puntajes individuales</vt:lpstr>
      <vt:lpstr>Conj. de múltiples puntajes</vt:lpstr>
      <vt:lpstr>estándares</vt:lpstr>
      <vt:lpstr>Conjunto múltiple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</dc:creator>
  <cp:lastModifiedBy>Pilar</cp:lastModifiedBy>
  <dcterms:created xsi:type="dcterms:W3CDTF">2013-08-21T06:41:25Z</dcterms:created>
  <dcterms:modified xsi:type="dcterms:W3CDTF">2019-05-06T20:12:48Z</dcterms:modified>
</cp:coreProperties>
</file>